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db</author>
  </authors>
  <commentList>
    <comment ref="B9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L</t>
        </r>
        <r>
          <rPr>
            <sz val="8"/>
            <rFont val="Times New Roman"/>
            <family val="1"/>
          </rPr>
          <t>es isotopes du Sr qui ne sont pas reliés à la radioactivité (84, 86, 88) sont dans des rapports fixes et connus quelquesoit l'échantillon.</t>
        </r>
      </text>
    </comment>
    <comment ref="D9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imes New Roman"/>
            <family val="1"/>
          </rPr>
          <t>Les isotopes stables du Sr qui ne sont pas impliqués dans des désintégrations radioactives sont dans des rapports fixes et connus quelque soit l'échantillon.</t>
        </r>
      </text>
    </comment>
    <comment ref="C9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imes New Roman"/>
            <family val="1"/>
          </rPr>
          <t>Le rapport 87Sr/86Sr varie d'un échantillon à l'autre du fait de la présence de 87Sr radiogénique.</t>
        </r>
      </text>
    </comment>
    <comment ref="B11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On a calculé (cf case suivante)  l'abondance du  86Sr : il représente 9,8443% du Sr de cet échantillon.
Puisque 84Sr/86Sr vaut 0,056584, on calcule que 84Sr vaut 0,056584*0,09844 soit la formule B6*C8.
Idem pour 87Sr et 88Sr.</t>
        </r>
      </text>
    </comment>
    <comment ref="C11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On calcule les abondances de chacun des isotopes du Sr en écrivant que 
Sr=100%=84Sr+86Sr+87Sr+88Sr
En divisant par 86Sr, cela devient
100/86Sr = 84/86 + 1+ 87/86 + 88/86
100/86=0,056584+1+87Sr/86Sr+8,375209.
Si 87Sr/86Sr=0,7264 pour cet échantillon,on replace cette valeur dans l'équation précédente et on calcule que 86Sr représente 9,8443% du Sr de cet échantillon.
On peut alors calculer les abondances des trois autres isotopes de ce Sr.</t>
        </r>
      </text>
    </comment>
    <comment ref="D11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On a calculé (cf case précédente)  l'abondance du  86Sr : il représente 9,8443% du Sr de cet échantillon.
Puisque 87Sr/86Sr vaut 0,7264, on calcule que 87Sr vaut 0,7264*0,09844 soit la formule C6*C8.
Idem pour 84Sr et 88Sr.</t>
        </r>
      </text>
    </comment>
    <comment ref="E11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On a calculé (cf case précédente)  l'abondance du  86Sr : il représente 9,8443% du Sr de cet échantillon.
Puisque 88Sr/86Sr vaut 8,375209, on calcule que 88Sr vaut 8,375209*0,09844 soit la formule D6*C8.
Idem pour 84Sr et 87Sr.</t>
        </r>
      </text>
    </comment>
    <comment ref="F12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On vérifie que la somme fait bien 100!</t>
        </r>
      </text>
    </comment>
    <comment ref="B14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Avec les abondances (Ab) calculées pour chacun des isotopes du Sr dont on connaît la masse m, on calcule la masse atomique totale de ce Sr. Elle vaut
m84*Ab84 + m86*Ab86 + m87-Ab87 + m88*Ab88 = 87,615551 (voir formule dans la cellule)</t>
        </r>
      </text>
    </comment>
    <comment ref="B17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Connaissant la masse molaire de notre Sr, on calcule facilement que les 182 </t>
        </r>
        <r>
          <rPr>
            <sz val="8"/>
            <rFont val="Symbol"/>
            <family val="1"/>
          </rPr>
          <t>m</t>
        </r>
        <r>
          <rPr>
            <sz val="8"/>
            <rFont val="Tahoma"/>
            <family val="0"/>
          </rPr>
          <t xml:space="preserve">g présents dans 1 gramme de roche représentent 182/87,615551=2,07723 </t>
        </r>
        <r>
          <rPr>
            <sz val="8"/>
            <rFont val="Symbol"/>
            <family val="1"/>
          </rPr>
          <t>m</t>
        </r>
        <r>
          <rPr>
            <sz val="8"/>
            <rFont val="Tahoma"/>
            <family val="0"/>
          </rPr>
          <t>mole de Sr.</t>
        </r>
      </text>
    </comment>
    <comment ref="B18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Puisqu'il y a 9,8443% de 86Sr dans ce Sr, il y a 0,098443*2,0773 </t>
        </r>
        <r>
          <rPr>
            <sz val="8"/>
            <rFont val="Symbol"/>
            <family val="1"/>
          </rPr>
          <t>m</t>
        </r>
        <r>
          <rPr>
            <sz val="8"/>
            <rFont val="Tahoma"/>
            <family val="0"/>
          </rPr>
          <t>moles de 86Sr.</t>
        </r>
      </text>
    </comment>
    <comment ref="B27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on calcule l'abondace du 85Rb à partir de celle du 87Rb.</t>
        </r>
      </text>
    </comment>
    <comment ref="C27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On calcule l'abondance du 87Rb de la même façon que pour le 86Sr.
100=85Rb + 87Rb
100/87Rb=85/87 + 1
d'où
87Rb=27,8346%</t>
        </r>
      </text>
    </comment>
    <comment ref="B30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La masse atomique du Rb est calculée, de la même façon que pour Sr, à partir des abondances et masses de chacun des isotopes.</t>
        </r>
      </text>
    </comment>
    <comment ref="B33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Idem calcul Sr en </t>
        </r>
        <r>
          <rPr>
            <sz val="8"/>
            <rFont val="Symbol"/>
            <family val="1"/>
          </rPr>
          <t>m</t>
        </r>
        <r>
          <rPr>
            <sz val="8"/>
            <rFont val="Tahoma"/>
            <family val="0"/>
          </rPr>
          <t>mole</t>
        </r>
      </text>
    </comment>
    <comment ref="B34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idem calcul 86Sr en </t>
        </r>
        <r>
          <rPr>
            <sz val="8"/>
            <rFont val="Symbol"/>
            <family val="1"/>
          </rPr>
          <t>m</t>
        </r>
        <r>
          <rPr>
            <sz val="8"/>
            <rFont val="Tahoma"/>
            <family val="0"/>
          </rPr>
          <t>mole</t>
        </r>
      </text>
    </comment>
  </commentList>
</comments>
</file>

<file path=xl/sharedStrings.xml><?xml version="1.0" encoding="utf-8"?>
<sst xmlns="http://schemas.openxmlformats.org/spreadsheetml/2006/main" count="35" uniqueCount="32">
  <si>
    <t>Sr</t>
  </si>
  <si>
    <t>Rapports</t>
  </si>
  <si>
    <t>masses (uma)</t>
  </si>
  <si>
    <t>Abondances</t>
  </si>
  <si>
    <t>en %</t>
  </si>
  <si>
    <r>
      <t>84</t>
    </r>
    <r>
      <rPr>
        <sz val="10"/>
        <rFont val="Comic Sans MS"/>
        <family val="4"/>
      </rPr>
      <t>Sr/</t>
    </r>
    <r>
      <rPr>
        <vertAlign val="superscript"/>
        <sz val="10"/>
        <rFont val="Comic Sans MS"/>
        <family val="4"/>
      </rPr>
      <t>86</t>
    </r>
    <r>
      <rPr>
        <sz val="10"/>
        <rFont val="Comic Sans MS"/>
        <family val="4"/>
      </rPr>
      <t>Sr</t>
    </r>
  </si>
  <si>
    <r>
      <t>87</t>
    </r>
    <r>
      <rPr>
        <sz val="10"/>
        <rFont val="Comic Sans MS"/>
        <family val="4"/>
      </rPr>
      <t>Sr/</t>
    </r>
    <r>
      <rPr>
        <vertAlign val="superscript"/>
        <sz val="10"/>
        <rFont val="Comic Sans MS"/>
        <family val="4"/>
      </rPr>
      <t>86</t>
    </r>
    <r>
      <rPr>
        <sz val="10"/>
        <rFont val="Comic Sans MS"/>
        <family val="4"/>
      </rPr>
      <t>Sr</t>
    </r>
  </si>
  <si>
    <r>
      <t>88</t>
    </r>
    <r>
      <rPr>
        <sz val="10"/>
        <rFont val="Comic Sans MS"/>
        <family val="4"/>
      </rPr>
      <t>Sr/</t>
    </r>
    <r>
      <rPr>
        <vertAlign val="superscript"/>
        <sz val="10"/>
        <rFont val="Comic Sans MS"/>
        <family val="4"/>
      </rPr>
      <t>86</t>
    </r>
    <r>
      <rPr>
        <sz val="10"/>
        <rFont val="Comic Sans MS"/>
        <family val="4"/>
      </rPr>
      <t>Sr</t>
    </r>
  </si>
  <si>
    <t>Somme</t>
  </si>
  <si>
    <r>
      <t xml:space="preserve">Concentration en Sr en </t>
    </r>
    <r>
      <rPr>
        <sz val="10"/>
        <rFont val="Symbol"/>
        <family val="1"/>
      </rPr>
      <t>m</t>
    </r>
    <r>
      <rPr>
        <sz val="10"/>
        <rFont val="Comic Sans MS"/>
        <family val="4"/>
      </rPr>
      <t>g/g</t>
    </r>
  </si>
  <si>
    <r>
      <t xml:space="preserve">Nombre de </t>
    </r>
    <r>
      <rPr>
        <sz val="10"/>
        <rFont val="Symbol"/>
        <family val="1"/>
      </rPr>
      <t>m</t>
    </r>
    <r>
      <rPr>
        <sz val="10"/>
        <rFont val="Comic Sans MS"/>
        <family val="4"/>
      </rPr>
      <t>mole de Sr par g de roche</t>
    </r>
  </si>
  <si>
    <r>
      <t xml:space="preserve">Nombre de </t>
    </r>
    <r>
      <rPr>
        <sz val="10"/>
        <rFont val="Symbol"/>
        <family val="1"/>
      </rPr>
      <t>m</t>
    </r>
    <r>
      <rPr>
        <sz val="10"/>
        <rFont val="Comic Sans MS"/>
        <family val="4"/>
      </rPr>
      <t xml:space="preserve">mole de </t>
    </r>
    <r>
      <rPr>
        <vertAlign val="superscript"/>
        <sz val="10"/>
        <rFont val="Comic Sans MS"/>
        <family val="4"/>
      </rPr>
      <t>86</t>
    </r>
    <r>
      <rPr>
        <sz val="10"/>
        <rFont val="Comic Sans MS"/>
        <family val="4"/>
      </rPr>
      <t>Sr par g de roche</t>
    </r>
  </si>
  <si>
    <r>
      <t>84</t>
    </r>
    <r>
      <rPr>
        <sz val="10"/>
        <rFont val="Comic Sans MS"/>
        <family val="4"/>
      </rPr>
      <t>Sr</t>
    </r>
  </si>
  <si>
    <r>
      <t>86</t>
    </r>
    <r>
      <rPr>
        <sz val="10"/>
        <rFont val="Comic Sans MS"/>
        <family val="4"/>
      </rPr>
      <t>Sr</t>
    </r>
  </si>
  <si>
    <r>
      <t>87</t>
    </r>
    <r>
      <rPr>
        <sz val="10"/>
        <rFont val="Comic Sans MS"/>
        <family val="4"/>
      </rPr>
      <t>Sr</t>
    </r>
  </si>
  <si>
    <r>
      <t>88</t>
    </r>
    <r>
      <rPr>
        <sz val="10"/>
        <rFont val="Comic Sans MS"/>
        <family val="4"/>
      </rPr>
      <t>Sr</t>
    </r>
  </si>
  <si>
    <t>Rb</t>
  </si>
  <si>
    <t>Rapport</t>
  </si>
  <si>
    <r>
      <t xml:space="preserve">Concentration en Rb en </t>
    </r>
    <r>
      <rPr>
        <sz val="10"/>
        <rFont val="Symbol"/>
        <family val="1"/>
      </rPr>
      <t>m</t>
    </r>
    <r>
      <rPr>
        <sz val="10"/>
        <rFont val="Comic Sans MS"/>
        <family val="4"/>
      </rPr>
      <t>g/g</t>
    </r>
  </si>
  <si>
    <r>
      <t xml:space="preserve">Nombre de </t>
    </r>
    <r>
      <rPr>
        <sz val="10"/>
        <rFont val="Symbol"/>
        <family val="1"/>
      </rPr>
      <t>m</t>
    </r>
    <r>
      <rPr>
        <sz val="10"/>
        <rFont val="Comic Sans MS"/>
        <family val="4"/>
      </rPr>
      <t>moles de</t>
    </r>
    <r>
      <rPr>
        <vertAlign val="superscript"/>
        <sz val="10"/>
        <rFont val="Comic Sans MS"/>
        <family val="4"/>
      </rPr>
      <t xml:space="preserve"> 87</t>
    </r>
    <r>
      <rPr>
        <sz val="10"/>
        <rFont val="Comic Sans MS"/>
        <family val="4"/>
      </rPr>
      <t>Rb par g de roche</t>
    </r>
  </si>
  <si>
    <r>
      <t xml:space="preserve">Nombre de </t>
    </r>
    <r>
      <rPr>
        <sz val="10"/>
        <rFont val="Symbol"/>
        <family val="1"/>
      </rPr>
      <t>m</t>
    </r>
    <r>
      <rPr>
        <sz val="10"/>
        <rFont val="Comic Sans MS"/>
        <family val="4"/>
      </rPr>
      <t>moles de Rb par g de roche</t>
    </r>
  </si>
  <si>
    <r>
      <t xml:space="preserve">Rapport </t>
    </r>
    <r>
      <rPr>
        <vertAlign val="superscript"/>
        <sz val="10"/>
        <color indexed="12"/>
        <rFont val="Comic Sans MS"/>
        <family val="4"/>
      </rPr>
      <t>87</t>
    </r>
    <r>
      <rPr>
        <sz val="10"/>
        <color indexed="12"/>
        <rFont val="Comic Sans MS"/>
        <family val="4"/>
      </rPr>
      <t>Rb/</t>
    </r>
    <r>
      <rPr>
        <vertAlign val="superscript"/>
        <sz val="10"/>
        <color indexed="12"/>
        <rFont val="Comic Sans MS"/>
        <family val="4"/>
      </rPr>
      <t>86</t>
    </r>
    <r>
      <rPr>
        <sz val="10"/>
        <color indexed="12"/>
        <rFont val="Comic Sans MS"/>
        <family val="4"/>
      </rPr>
      <t>Sr</t>
    </r>
  </si>
  <si>
    <r>
      <t>85</t>
    </r>
    <r>
      <rPr>
        <sz val="10"/>
        <rFont val="Comic Sans MS"/>
        <family val="4"/>
      </rPr>
      <t>Rb</t>
    </r>
  </si>
  <si>
    <r>
      <t>87</t>
    </r>
    <r>
      <rPr>
        <sz val="10"/>
        <rFont val="Comic Sans MS"/>
        <family val="4"/>
      </rPr>
      <t>Rb</t>
    </r>
  </si>
  <si>
    <r>
      <t>85</t>
    </r>
    <r>
      <rPr>
        <sz val="10"/>
        <rFont val="Comic Sans MS"/>
        <family val="4"/>
      </rPr>
      <t>Rb/</t>
    </r>
    <r>
      <rPr>
        <vertAlign val="superscript"/>
        <sz val="10"/>
        <rFont val="Comic Sans MS"/>
        <family val="4"/>
      </rPr>
      <t>87</t>
    </r>
    <r>
      <rPr>
        <sz val="10"/>
        <rFont val="Comic Sans MS"/>
        <family val="4"/>
      </rPr>
      <t>Rb</t>
    </r>
  </si>
  <si>
    <t>Masse atomique du Rb</t>
  </si>
  <si>
    <t>Masse atomique totale de ce Sr</t>
  </si>
  <si>
    <t>aux erreurs de mesure près</t>
  </si>
  <si>
    <t>Calcul réalisé pour l'échantillon 2 du granite du Velay</t>
  </si>
  <si>
    <r>
      <t xml:space="preserve">Calcul du rapport </t>
    </r>
    <r>
      <rPr>
        <b/>
        <vertAlign val="superscript"/>
        <sz val="11"/>
        <rFont val="Comic Sans MS"/>
        <family val="4"/>
      </rPr>
      <t>87</t>
    </r>
    <r>
      <rPr>
        <b/>
        <sz val="11"/>
        <rFont val="Comic Sans MS"/>
        <family val="4"/>
      </rPr>
      <t>Rb/</t>
    </r>
    <r>
      <rPr>
        <b/>
        <vertAlign val="superscript"/>
        <sz val="11"/>
        <rFont val="Comic Sans MS"/>
        <family val="4"/>
      </rPr>
      <t>86</t>
    </r>
    <r>
      <rPr>
        <b/>
        <sz val="11"/>
        <rFont val="Comic Sans MS"/>
        <family val="4"/>
      </rPr>
      <t>Sr à partir de teneurs en Rb et Sr exprimées en ppm (</t>
    </r>
    <r>
      <rPr>
        <b/>
        <sz val="11"/>
        <rFont val="Symbol"/>
        <family val="1"/>
      </rPr>
      <t>m</t>
    </r>
    <r>
      <rPr>
        <b/>
        <sz val="11"/>
        <rFont val="Comic Sans MS"/>
        <family val="4"/>
      </rPr>
      <t>g/g)</t>
    </r>
  </si>
  <si>
    <r>
      <t>En italique, les constantes.</t>
    </r>
    <r>
      <rPr>
        <sz val="8"/>
        <color indexed="49"/>
        <rFont val="Comic Sans MS"/>
        <family val="4"/>
      </rPr>
      <t xml:space="preserve"> Dans les cases bleues</t>
    </r>
    <r>
      <rPr>
        <sz val="8"/>
        <rFont val="Comic Sans MS"/>
        <family val="4"/>
      </rPr>
      <t xml:space="preserve">, les données à entrer pour les calculs. Dans les autres cellules les valeurs varient </t>
    </r>
  </si>
  <si>
    <r>
      <t xml:space="preserve">en fonction des données introduites dans les cases bleues. </t>
    </r>
    <r>
      <rPr>
        <sz val="8"/>
        <color indexed="10"/>
        <rFont val="Comic Sans MS"/>
        <family val="4"/>
      </rPr>
      <t>Avec les coins rouges</t>
    </r>
    <r>
      <rPr>
        <sz val="8"/>
        <rFont val="Comic Sans MS"/>
        <family val="4"/>
      </rPr>
      <t>, les commentaires expliquant les étapes des calculs.</t>
    </r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</si>
</sst>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2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vertAlign val="superscript"/>
      <sz val="10"/>
      <name val="Comic Sans MS"/>
      <family val="4"/>
    </font>
    <font>
      <sz val="10"/>
      <color indexed="10"/>
      <name val="Comic Sans MS"/>
      <family val="4"/>
    </font>
    <font>
      <sz val="10"/>
      <name val="Symbol"/>
      <family val="1"/>
    </font>
    <font>
      <sz val="10"/>
      <color indexed="12"/>
      <name val="Comic Sans MS"/>
      <family val="4"/>
    </font>
    <font>
      <vertAlign val="superscript"/>
      <sz val="10"/>
      <color indexed="12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i/>
      <sz val="10"/>
      <name val="Comic Sans MS"/>
      <family val="4"/>
    </font>
    <font>
      <sz val="8"/>
      <name val="Symbol"/>
      <family val="1"/>
    </font>
    <font>
      <sz val="8"/>
      <name val="Comic Sans MS"/>
      <family val="4"/>
    </font>
    <font>
      <sz val="7"/>
      <name val="Comic Sans MS"/>
      <family val="4"/>
    </font>
    <font>
      <b/>
      <sz val="7"/>
      <name val="Comic Sans MS"/>
      <family val="4"/>
    </font>
    <font>
      <b/>
      <sz val="11"/>
      <name val="Comic Sans MS"/>
      <family val="4"/>
    </font>
    <font>
      <b/>
      <vertAlign val="superscript"/>
      <sz val="11"/>
      <name val="Comic Sans MS"/>
      <family val="4"/>
    </font>
    <font>
      <b/>
      <sz val="11"/>
      <name val="Symbol"/>
      <family val="1"/>
    </font>
    <font>
      <sz val="8"/>
      <color indexed="10"/>
      <name val="Comic Sans MS"/>
      <family val="4"/>
    </font>
    <font>
      <sz val="8"/>
      <color indexed="49"/>
      <name val="Comic Sans MS"/>
      <family val="4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170" fontId="2" fillId="2" borderId="2" xfId="0" applyNumberFormat="1" applyFont="1" applyFill="1" applyBorder="1" applyAlignment="1">
      <alignment horizontal="center"/>
    </xf>
    <xf numFmtId="170" fontId="4" fillId="2" borderId="2" xfId="0" applyNumberFormat="1" applyFont="1" applyFill="1" applyBorder="1" applyAlignment="1">
      <alignment horizontal="center"/>
    </xf>
    <xf numFmtId="170" fontId="6" fillId="2" borderId="2" xfId="0" applyNumberFormat="1" applyFont="1" applyFill="1" applyBorder="1" applyAlignment="1">
      <alignment horizontal="center"/>
    </xf>
    <xf numFmtId="169" fontId="4" fillId="3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17</xdr:row>
      <xdr:rowOff>123825</xdr:rowOff>
    </xdr:from>
    <xdr:to>
      <xdr:col>4</xdr:col>
      <xdr:colOff>733425</xdr:colOff>
      <xdr:row>17</xdr:row>
      <xdr:rowOff>123825</xdr:rowOff>
    </xdr:to>
    <xdr:sp>
      <xdr:nvSpPr>
        <xdr:cNvPr id="1" name="Line 10"/>
        <xdr:cNvSpPr>
          <a:spLocks/>
        </xdr:cNvSpPr>
      </xdr:nvSpPr>
      <xdr:spPr>
        <a:xfrm>
          <a:off x="3381375" y="3124200"/>
          <a:ext cx="2238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17</xdr:row>
      <xdr:rowOff>123825</xdr:rowOff>
    </xdr:from>
    <xdr:to>
      <xdr:col>4</xdr:col>
      <xdr:colOff>723900</xdr:colOff>
      <xdr:row>31</xdr:row>
      <xdr:rowOff>95250</xdr:rowOff>
    </xdr:to>
    <xdr:sp>
      <xdr:nvSpPr>
        <xdr:cNvPr id="2" name="Line 11"/>
        <xdr:cNvSpPr>
          <a:spLocks/>
        </xdr:cNvSpPr>
      </xdr:nvSpPr>
      <xdr:spPr>
        <a:xfrm>
          <a:off x="5610225" y="3124200"/>
          <a:ext cx="0" cy="1971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33</xdr:row>
      <xdr:rowOff>123825</xdr:rowOff>
    </xdr:from>
    <xdr:to>
      <xdr:col>3</xdr:col>
      <xdr:colOff>638175</xdr:colOff>
      <xdr:row>33</xdr:row>
      <xdr:rowOff>123825</xdr:rowOff>
    </xdr:to>
    <xdr:sp>
      <xdr:nvSpPr>
        <xdr:cNvPr id="3" name="Line 12"/>
        <xdr:cNvSpPr>
          <a:spLocks/>
        </xdr:cNvSpPr>
      </xdr:nvSpPr>
      <xdr:spPr>
        <a:xfrm>
          <a:off x="3362325" y="5524500"/>
          <a:ext cx="1390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4" sqref="A4:F4"/>
    </sheetView>
  </sheetViews>
  <sheetFormatPr defaultColWidth="11.421875" defaultRowHeight="12.75"/>
  <cols>
    <col min="1" max="1" width="38.00390625" style="1" customWidth="1"/>
    <col min="2" max="3" width="11.8515625" style="1" bestFit="1" customWidth="1"/>
    <col min="4" max="4" width="11.57421875" style="1" bestFit="1" customWidth="1"/>
    <col min="5" max="5" width="12.7109375" style="1" bestFit="1" customWidth="1"/>
    <col min="6" max="6" width="10.28125" style="1" customWidth="1"/>
    <col min="7" max="16384" width="11.421875" style="1" customWidth="1"/>
  </cols>
  <sheetData>
    <row r="1" spans="1:6" ht="23.25" customHeight="1">
      <c r="A1" s="45" t="s">
        <v>29</v>
      </c>
      <c r="B1" s="46"/>
      <c r="C1" s="46"/>
      <c r="D1" s="46"/>
      <c r="E1" s="46"/>
      <c r="F1" s="47"/>
    </row>
    <row r="2" spans="1:9" ht="14.25" customHeight="1">
      <c r="A2" s="30" t="s">
        <v>30</v>
      </c>
      <c r="B2" s="26"/>
      <c r="C2" s="26"/>
      <c r="D2" s="26"/>
      <c r="E2" s="26"/>
      <c r="F2" s="28"/>
      <c r="G2" s="24"/>
      <c r="H2" s="24"/>
      <c r="I2" s="24"/>
    </row>
    <row r="3" spans="1:9" ht="13.5" customHeight="1">
      <c r="A3" s="31" t="s">
        <v>31</v>
      </c>
      <c r="B3" s="27"/>
      <c r="C3" s="27"/>
      <c r="D3" s="27"/>
      <c r="E3" s="27"/>
      <c r="F3" s="29"/>
      <c r="G3" s="24"/>
      <c r="H3" s="24"/>
      <c r="I3" s="24"/>
    </row>
    <row r="4" spans="1:9" ht="18" customHeight="1">
      <c r="A4" s="42" t="s">
        <v>28</v>
      </c>
      <c r="B4" s="43"/>
      <c r="C4" s="43"/>
      <c r="D4" s="43"/>
      <c r="E4" s="43"/>
      <c r="F4" s="44"/>
      <c r="G4" s="24"/>
      <c r="H4" s="24"/>
      <c r="I4" s="24"/>
    </row>
    <row r="5" spans="1:6" ht="19.5" customHeight="1">
      <c r="A5" s="16" t="s">
        <v>0</v>
      </c>
      <c r="B5" s="17" t="s">
        <v>12</v>
      </c>
      <c r="C5" s="17" t="s">
        <v>13</v>
      </c>
      <c r="D5" s="17" t="s">
        <v>14</v>
      </c>
      <c r="E5" s="32" t="s">
        <v>15</v>
      </c>
      <c r="F5" s="34"/>
    </row>
    <row r="6" spans="1:6" ht="16.5">
      <c r="A6" s="5" t="s">
        <v>2</v>
      </c>
      <c r="B6" s="14">
        <v>83.9134</v>
      </c>
      <c r="C6" s="14">
        <v>85.9092</v>
      </c>
      <c r="D6" s="14">
        <v>86.9088</v>
      </c>
      <c r="E6" s="33">
        <v>87.9056</v>
      </c>
      <c r="F6" s="35"/>
    </row>
    <row r="7" spans="1:6" ht="6" customHeight="1">
      <c r="A7" s="5"/>
      <c r="B7" s="5"/>
      <c r="C7" s="5"/>
      <c r="D7" s="5"/>
      <c r="E7" s="10"/>
      <c r="F7" s="34"/>
    </row>
    <row r="8" spans="1:6" ht="16.5">
      <c r="A8" s="5" t="s">
        <v>1</v>
      </c>
      <c r="B8" s="4" t="s">
        <v>5</v>
      </c>
      <c r="C8" s="4" t="s">
        <v>6</v>
      </c>
      <c r="D8" s="4" t="s">
        <v>7</v>
      </c>
      <c r="E8" s="10"/>
      <c r="F8" s="34"/>
    </row>
    <row r="9" spans="1:6" ht="16.5">
      <c r="A9" s="6"/>
      <c r="B9" s="14">
        <v>0.056584</v>
      </c>
      <c r="C9" s="23">
        <v>0.7221</v>
      </c>
      <c r="D9" s="14">
        <v>8.375209</v>
      </c>
      <c r="E9" s="10"/>
      <c r="F9" s="34"/>
    </row>
    <row r="10" spans="1:6" ht="6.75" customHeight="1">
      <c r="A10" s="5"/>
      <c r="B10" s="5"/>
      <c r="C10" s="5"/>
      <c r="D10" s="5"/>
      <c r="E10" s="5"/>
      <c r="F10" s="15"/>
    </row>
    <row r="11" spans="1:6" ht="15">
      <c r="A11" s="5" t="s">
        <v>3</v>
      </c>
      <c r="B11" s="5">
        <f>C11*B9</f>
        <v>0.005572640956527708</v>
      </c>
      <c r="C11" s="7">
        <f>1/(B9+1+C9+D9)</f>
        <v>0.09848439411366655</v>
      </c>
      <c r="D11" s="5">
        <f>C11*C9</f>
        <v>0.07111558098947861</v>
      </c>
      <c r="E11" s="5">
        <f>C11*D9</f>
        <v>0.8248273839403271</v>
      </c>
      <c r="F11" s="5" t="s">
        <v>8</v>
      </c>
    </row>
    <row r="12" spans="1:6" ht="15">
      <c r="A12" s="5" t="s">
        <v>4</v>
      </c>
      <c r="B12" s="20">
        <f>B11*100</f>
        <v>0.5572640956527708</v>
      </c>
      <c r="C12" s="20">
        <f>C11*100</f>
        <v>9.848439411366655</v>
      </c>
      <c r="D12" s="20">
        <f>D11*100</f>
        <v>7.111558098947861</v>
      </c>
      <c r="E12" s="20">
        <f>E11*100</f>
        <v>82.48273839403271</v>
      </c>
      <c r="F12" s="5">
        <f>B12+C12+D12+E12</f>
        <v>100</v>
      </c>
    </row>
    <row r="13" spans="1:6" ht="6" customHeight="1">
      <c r="A13" s="5"/>
      <c r="B13" s="5"/>
      <c r="C13" s="8"/>
      <c r="D13" s="8"/>
      <c r="E13" s="8"/>
      <c r="F13" s="2"/>
    </row>
    <row r="14" spans="1:6" ht="15">
      <c r="A14" s="5" t="s">
        <v>26</v>
      </c>
      <c r="B14" s="21">
        <f>B11*B6+C11*C6+D11*D6+E11*E6</f>
        <v>87.61585064723452</v>
      </c>
      <c r="C14" s="8"/>
      <c r="D14" s="8"/>
      <c r="E14" s="8"/>
      <c r="F14" s="9"/>
    </row>
    <row r="15" spans="1:6" ht="4.5" customHeight="1">
      <c r="A15" s="5"/>
      <c r="B15" s="5"/>
      <c r="C15" s="8"/>
      <c r="D15" s="8"/>
      <c r="E15" s="8"/>
      <c r="F15" s="9"/>
    </row>
    <row r="16" spans="1:6" ht="15">
      <c r="A16" s="5" t="s">
        <v>9</v>
      </c>
      <c r="B16" s="11">
        <v>253</v>
      </c>
      <c r="C16" s="8"/>
      <c r="D16" s="8"/>
      <c r="E16" s="8"/>
      <c r="F16" s="9"/>
    </row>
    <row r="17" spans="1:6" ht="15">
      <c r="A17" s="5" t="s">
        <v>10</v>
      </c>
      <c r="B17" s="20">
        <f>B16/B14</f>
        <v>2.887605360571656</v>
      </c>
      <c r="C17" s="8"/>
      <c r="D17" s="8"/>
      <c r="E17" s="8"/>
      <c r="F17" s="9"/>
    </row>
    <row r="18" spans="1:6" ht="16.5">
      <c r="A18" s="5" t="s">
        <v>11</v>
      </c>
      <c r="B18" s="22">
        <f>B17*C11</f>
        <v>0.28438406437527514</v>
      </c>
      <c r="C18" s="8"/>
      <c r="D18" s="8"/>
      <c r="E18" s="8"/>
      <c r="F18" s="9"/>
    </row>
    <row r="19" spans="1:6" ht="3.75" customHeight="1">
      <c r="A19" s="8"/>
      <c r="B19" s="8"/>
      <c r="C19" s="8"/>
      <c r="D19" s="8"/>
      <c r="E19" s="8"/>
      <c r="F19" s="9"/>
    </row>
    <row r="20" spans="1:6" ht="3" customHeight="1">
      <c r="A20" s="8"/>
      <c r="B20" s="8"/>
      <c r="C20" s="8"/>
      <c r="D20" s="8"/>
      <c r="E20" s="8"/>
      <c r="F20" s="9"/>
    </row>
    <row r="21" spans="1:6" ht="16.5">
      <c r="A21" s="3" t="s">
        <v>16</v>
      </c>
      <c r="B21" s="4" t="s">
        <v>22</v>
      </c>
      <c r="C21" s="4" t="s">
        <v>23</v>
      </c>
      <c r="D21" s="8"/>
      <c r="E21" s="8"/>
      <c r="F21" s="9"/>
    </row>
    <row r="22" spans="1:6" ht="16.5">
      <c r="A22" s="5" t="s">
        <v>2</v>
      </c>
      <c r="B22" s="14">
        <v>84.9117</v>
      </c>
      <c r="C22" s="14">
        <v>86.9092</v>
      </c>
      <c r="D22" s="8"/>
      <c r="E22" s="8"/>
      <c r="F22" s="9"/>
    </row>
    <row r="23" spans="1:6" ht="6.75" customHeight="1">
      <c r="A23" s="5"/>
      <c r="B23" s="5"/>
      <c r="C23" s="5"/>
      <c r="D23" s="8"/>
      <c r="E23" s="8"/>
      <c r="F23" s="9"/>
    </row>
    <row r="24" spans="1:6" ht="16.5">
      <c r="A24" s="5" t="s">
        <v>17</v>
      </c>
      <c r="B24" s="4" t="s">
        <v>24</v>
      </c>
      <c r="C24" s="5"/>
      <c r="D24" s="8"/>
      <c r="E24" s="8"/>
      <c r="F24" s="9"/>
    </row>
    <row r="25" spans="1:6" ht="16.5">
      <c r="A25" s="5"/>
      <c r="B25" s="14">
        <v>2.59265</v>
      </c>
      <c r="C25" s="5"/>
      <c r="D25" s="8"/>
      <c r="E25" s="8"/>
      <c r="F25" s="9"/>
    </row>
    <row r="26" spans="1:6" ht="6" customHeight="1">
      <c r="A26" s="5"/>
      <c r="B26" s="5"/>
      <c r="C26" s="5"/>
      <c r="D26" s="8"/>
      <c r="E26" s="8"/>
      <c r="F26" s="9"/>
    </row>
    <row r="27" spans="1:6" ht="15">
      <c r="A27" s="5" t="s">
        <v>3</v>
      </c>
      <c r="B27" s="5">
        <v>0.721654</v>
      </c>
      <c r="C27" s="5">
        <v>0.278346</v>
      </c>
      <c r="D27" s="8"/>
      <c r="E27" s="8"/>
      <c r="F27" s="9"/>
    </row>
    <row r="28" spans="1:6" ht="15">
      <c r="A28" s="5" t="s">
        <v>4</v>
      </c>
      <c r="B28" s="5">
        <v>72.1654</v>
      </c>
      <c r="C28" s="5">
        <v>27.8346</v>
      </c>
      <c r="D28" s="8"/>
      <c r="E28" s="8"/>
      <c r="F28" s="9"/>
    </row>
    <row r="29" spans="1:6" ht="5.25" customHeight="1">
      <c r="A29" s="5"/>
      <c r="B29" s="5"/>
      <c r="C29" s="8"/>
      <c r="D29" s="8"/>
      <c r="E29" s="8"/>
      <c r="F29" s="9"/>
    </row>
    <row r="30" spans="1:6" ht="15">
      <c r="A30" s="5" t="s">
        <v>25</v>
      </c>
      <c r="B30" s="5">
        <v>85.46776</v>
      </c>
      <c r="C30" s="8"/>
      <c r="D30" s="8"/>
      <c r="E30" s="8"/>
      <c r="F30" s="9"/>
    </row>
    <row r="31" spans="1:6" ht="5.25" customHeight="1">
      <c r="A31" s="5"/>
      <c r="B31" s="5"/>
      <c r="C31" s="8"/>
      <c r="D31" s="8"/>
      <c r="E31" s="8"/>
      <c r="F31" s="9"/>
    </row>
    <row r="32" spans="1:6" ht="15">
      <c r="A32" s="5" t="s">
        <v>18</v>
      </c>
      <c r="B32" s="11">
        <v>169</v>
      </c>
      <c r="C32" s="8"/>
      <c r="D32" s="8"/>
      <c r="E32" s="8"/>
      <c r="F32" s="9"/>
    </row>
    <row r="33" spans="1:6" ht="16.5" customHeight="1">
      <c r="A33" s="5" t="s">
        <v>20</v>
      </c>
      <c r="B33" s="5">
        <f>B32/B30</f>
        <v>1.9773537998421862</v>
      </c>
      <c r="C33" s="8"/>
      <c r="D33" s="18"/>
      <c r="E33" s="38" t="s">
        <v>21</v>
      </c>
      <c r="F33" s="39"/>
    </row>
    <row r="34" spans="1:6" ht="16.5">
      <c r="A34" s="5" t="s">
        <v>19</v>
      </c>
      <c r="B34" s="22">
        <f>B33*C27</f>
        <v>0.5503885207708731</v>
      </c>
      <c r="C34" s="8"/>
      <c r="D34" s="19"/>
      <c r="E34" s="36">
        <f>B34/B18</f>
        <v>1.935370471548563</v>
      </c>
      <c r="F34" s="37"/>
    </row>
    <row r="35" spans="1:6" ht="15.75" customHeight="1">
      <c r="A35" s="12"/>
      <c r="B35" s="13"/>
      <c r="C35" s="25"/>
      <c r="D35" s="40" t="s">
        <v>27</v>
      </c>
      <c r="E35" s="40"/>
      <c r="F35" s="41"/>
    </row>
  </sheetData>
  <mergeCells count="5">
    <mergeCell ref="E34:F34"/>
    <mergeCell ref="E33:F33"/>
    <mergeCell ref="A1:F1"/>
    <mergeCell ref="D35:F35"/>
    <mergeCell ref="A4:F4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burgelli</cp:lastModifiedBy>
  <dcterms:created xsi:type="dcterms:W3CDTF">2002-06-27T09:57:20Z</dcterms:created>
  <dcterms:modified xsi:type="dcterms:W3CDTF">2003-01-07T20:16:48Z</dcterms:modified>
  <cp:category/>
  <cp:version/>
  <cp:contentType/>
  <cp:contentStatus/>
</cp:coreProperties>
</file>